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baf44fd52992c9/Desktop/JCZ Consults/Families First TA Contracts/COVID Budget Tool/Session 2/"/>
    </mc:Choice>
  </mc:AlternateContent>
  <xr:revisionPtr revIDLastSave="48" documentId="8_{020FC72F-9384-47C6-90D7-DFAF6F2ED235}" xr6:coauthVersionLast="45" xr6:coauthVersionMax="45" xr10:uidLastSave="{B7B8CC4B-6DAA-46B2-A221-EF79B2DC8538}"/>
  <bookViews>
    <workbookView xWindow="-120" yWindow="-120" windowWidth="20730" windowHeight="11160" xr2:uid="{97E73B49-DB7F-4EB3-8CCD-82B419367C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B11" i="1"/>
  <c r="L5" i="1"/>
  <c r="L6" i="1"/>
  <c r="L7" i="1"/>
  <c r="L8" i="1"/>
  <c r="L9" i="1"/>
  <c r="K5" i="1"/>
  <c r="K6" i="1"/>
  <c r="K7" i="1"/>
  <c r="K8" i="1"/>
  <c r="K9" i="1"/>
  <c r="J5" i="1"/>
  <c r="J6" i="1"/>
  <c r="J7" i="1"/>
  <c r="J8" i="1"/>
  <c r="J9" i="1"/>
  <c r="I5" i="1"/>
  <c r="I6" i="1"/>
  <c r="I7" i="1"/>
  <c r="I8" i="1"/>
  <c r="I9" i="1"/>
  <c r="H4" i="1"/>
  <c r="K4" i="1" s="1"/>
  <c r="L4" i="1" s="1"/>
  <c r="H5" i="1"/>
  <c r="H6" i="1"/>
  <c r="H7" i="1"/>
  <c r="H8" i="1"/>
  <c r="H9" i="1"/>
  <c r="H3" i="1"/>
  <c r="I3" i="1" s="1"/>
  <c r="J3" i="1" s="1"/>
  <c r="D10" i="1"/>
  <c r="E9" i="1"/>
  <c r="E8" i="1"/>
  <c r="E7" i="1"/>
  <c r="E5" i="1"/>
  <c r="B4" i="1"/>
  <c r="E3" i="1"/>
  <c r="M4" i="1" l="1"/>
  <c r="M3" i="1"/>
  <c r="M10" i="1" s="1"/>
  <c r="H10" i="1"/>
  <c r="I4" i="1"/>
  <c r="J4" i="1" s="1"/>
  <c r="J10" i="1" s="1"/>
  <c r="K3" i="1"/>
  <c r="B10" i="1"/>
  <c r="E10" i="1" s="1"/>
  <c r="E4" i="1"/>
  <c r="I10" i="1" l="1"/>
  <c r="L3" i="1"/>
  <c r="L10" i="1" s="1"/>
  <c r="K10" i="1"/>
  <c r="C5" i="1"/>
  <c r="C8" i="1"/>
  <c r="C9" i="1"/>
  <c r="C7" i="1"/>
  <c r="C3" i="1"/>
  <c r="C6" i="1"/>
  <c r="C4" i="1"/>
  <c r="C10" i="1" l="1"/>
</calcChain>
</file>

<file path=xl/sharedStrings.xml><?xml version="1.0" encoding="utf-8"?>
<sst xmlns="http://schemas.openxmlformats.org/spreadsheetml/2006/main" count="26" uniqueCount="26">
  <si>
    <t>Setting Type</t>
  </si>
  <si>
    <t>Total Actual Days</t>
  </si>
  <si>
    <t>% of All Days</t>
  </si>
  <si>
    <t xml:space="preserve">Total Cost </t>
  </si>
  <si>
    <t>Avg. Cost Per Day</t>
  </si>
  <si>
    <t>Institution</t>
  </si>
  <si>
    <t xml:space="preserve">Foster Boarding Home/Approved Relative Home/Adoptive Home </t>
  </si>
  <si>
    <t>Agency Operated Boarding Home</t>
  </si>
  <si>
    <t>Group Residence</t>
  </si>
  <si>
    <t>Group Home</t>
  </si>
  <si>
    <t>SILP</t>
  </si>
  <si>
    <t>Other</t>
  </si>
  <si>
    <t>Totals</t>
  </si>
  <si>
    <t>% Decrease</t>
  </si>
  <si>
    <t>New Cost</t>
  </si>
  <si>
    <t xml:space="preserve"> Updated Care Days  </t>
  </si>
  <si>
    <t xml:space="preserve">Savings </t>
  </si>
  <si>
    <t>ADP Change</t>
  </si>
  <si>
    <t xml:space="preserve">Enter From Session 1 </t>
  </si>
  <si>
    <t xml:space="preserve">Determine What Is Doable for Your Agency </t>
  </si>
  <si>
    <t>No Entry Required</t>
  </si>
  <si>
    <t>Costs by Setting Type</t>
  </si>
  <si>
    <t>Impact of Reductions in Care Days on Savings</t>
  </si>
  <si>
    <t xml:space="preserve">Care Day Reductions </t>
  </si>
  <si>
    <t xml:space="preserve">Average Daily Foster Care Population </t>
  </si>
  <si>
    <t>New 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</si>
</sst>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2" xfId="0" applyFont="1" applyBorder="1"/>
    <xf numFmtId="164" fontId="2" fillId="0" borderId="2" xfId="1" applyNumberFormat="1" applyFont="1" applyBorder="1"/>
    <xf numFmtId="165" fontId="2" fillId="0" borderId="2" xfId="0" applyNumberFormat="1" applyFont="1" applyBorder="1"/>
    <xf numFmtId="166" fontId="4" fillId="0" borderId="2" xfId="2" applyNumberFormat="1" applyFont="1" applyBorder="1"/>
    <xf numFmtId="44" fontId="2" fillId="0" borderId="2" xfId="2" applyFont="1" applyBorder="1"/>
    <xf numFmtId="0" fontId="0" fillId="4" borderId="0" xfId="0" applyFill="1"/>
    <xf numFmtId="0" fontId="2" fillId="2" borderId="3" xfId="0" applyFont="1" applyFill="1" applyBorder="1" applyAlignment="1">
      <alignment horizontal="center" wrapText="1"/>
    </xf>
    <xf numFmtId="166" fontId="2" fillId="0" borderId="2" xfId="0" applyNumberFormat="1" applyFont="1" applyBorder="1"/>
    <xf numFmtId="164" fontId="0" fillId="5" borderId="1" xfId="1" applyNumberFormat="1" applyFont="1" applyFill="1" applyBorder="1"/>
    <xf numFmtId="165" fontId="0" fillId="5" borderId="1" xfId="3" applyNumberFormat="1" applyFont="1" applyFill="1" applyBorder="1"/>
    <xf numFmtId="166" fontId="3" fillId="5" borderId="1" xfId="2" applyNumberFormat="1" applyFont="1" applyFill="1" applyBorder="1"/>
    <xf numFmtId="44" fontId="0" fillId="5" borderId="1" xfId="2" applyFont="1" applyFill="1" applyBorder="1"/>
    <xf numFmtId="0" fontId="0" fillId="5" borderId="0" xfId="0" applyFill="1"/>
    <xf numFmtId="9" fontId="0" fillId="6" borderId="1" xfId="3" applyFont="1" applyFill="1" applyBorder="1"/>
    <xf numFmtId="9" fontId="0" fillId="6" borderId="4" xfId="3" applyFont="1" applyFill="1" applyBorder="1"/>
    <xf numFmtId="0" fontId="0" fillId="6" borderId="0" xfId="0" applyFill="1"/>
    <xf numFmtId="164" fontId="0" fillId="3" borderId="1" xfId="0" applyNumberFormat="1" applyFill="1" applyBorder="1"/>
    <xf numFmtId="164" fontId="0" fillId="3" borderId="4" xfId="0" applyNumberFormat="1" applyFill="1" applyBorder="1"/>
    <xf numFmtId="0" fontId="0" fillId="3" borderId="0" xfId="0" applyFill="1"/>
    <xf numFmtId="164" fontId="0" fillId="0" borderId="0" xfId="0" applyNumberFormat="1"/>
    <xf numFmtId="164" fontId="2" fillId="0" borderId="0" xfId="0" applyNumberFormat="1" applyFont="1"/>
    <xf numFmtId="164" fontId="2" fillId="0" borderId="2" xfId="0" applyNumberFormat="1" applyFont="1" applyBorder="1"/>
    <xf numFmtId="43" fontId="0" fillId="0" borderId="0" xfId="0" applyNumberFormat="1"/>
    <xf numFmtId="0" fontId="0" fillId="0" borderId="0" xfId="0" applyFill="1" applyBorder="1" applyAlignment="1">
      <alignment horizontal="right"/>
    </xf>
    <xf numFmtId="166" fontId="0" fillId="3" borderId="1" xfId="0" applyNumberFormat="1" applyFill="1" applyBorder="1"/>
    <xf numFmtId="166" fontId="0" fillId="3" borderId="4" xfId="0" applyNumberForma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FB4A-DB0B-4174-8C7E-EB8AFD2926D2}">
  <dimension ref="A1:M16"/>
  <sheetViews>
    <sheetView tabSelected="1" workbookViewId="0">
      <selection activeCell="G15" sqref="G15"/>
    </sheetView>
  </sheetViews>
  <sheetFormatPr defaultRowHeight="15" x14ac:dyDescent="0.25"/>
  <cols>
    <col min="1" max="1" width="40.5703125" customWidth="1"/>
    <col min="2" max="3" width="12.42578125" customWidth="1"/>
    <col min="4" max="4" width="12.7109375" customWidth="1"/>
    <col min="5" max="5" width="16.28515625" customWidth="1"/>
    <col min="6" max="6" width="4.42578125" customWidth="1"/>
    <col min="7" max="7" width="11.5703125" customWidth="1"/>
    <col min="8" max="8" width="13.7109375" customWidth="1"/>
    <col min="9" max="9" width="14" customWidth="1"/>
    <col min="10" max="10" width="12.7109375" customWidth="1"/>
    <col min="11" max="11" width="11.28515625" customWidth="1"/>
    <col min="12" max="12" width="8.7109375" customWidth="1"/>
  </cols>
  <sheetData>
    <row r="1" spans="1:13" x14ac:dyDescent="0.25">
      <c r="A1" s="1" t="s">
        <v>21</v>
      </c>
      <c r="G1" s="1" t="s">
        <v>22</v>
      </c>
    </row>
    <row r="2" spans="1:13" ht="30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11"/>
      <c r="G2" s="12" t="s">
        <v>13</v>
      </c>
      <c r="H2" s="12" t="s">
        <v>15</v>
      </c>
      <c r="I2" s="12" t="s">
        <v>14</v>
      </c>
      <c r="J2" s="12" t="s">
        <v>16</v>
      </c>
      <c r="K2" s="12" t="s">
        <v>23</v>
      </c>
      <c r="L2" s="12" t="s">
        <v>17</v>
      </c>
      <c r="M2" s="12" t="s">
        <v>25</v>
      </c>
    </row>
    <row r="3" spans="1:13" x14ac:dyDescent="0.25">
      <c r="A3" s="4" t="s">
        <v>5</v>
      </c>
      <c r="B3" s="14">
        <v>18724</v>
      </c>
      <c r="C3" s="15">
        <f>B3/B10</f>
        <v>0.1098981077147016</v>
      </c>
      <c r="D3" s="16">
        <v>8220143</v>
      </c>
      <c r="E3" s="17">
        <f>D3/B3</f>
        <v>439.016396069216</v>
      </c>
      <c r="F3" s="11"/>
      <c r="G3" s="19"/>
      <c r="H3" s="22">
        <f>B3-(B3*G3)</f>
        <v>18724</v>
      </c>
      <c r="I3" s="30">
        <f>H3*E3</f>
        <v>8220143</v>
      </c>
      <c r="J3" s="30">
        <f>D3-I3</f>
        <v>0</v>
      </c>
      <c r="K3" s="22">
        <f>B3-H3</f>
        <v>0</v>
      </c>
      <c r="L3" s="22">
        <f>K3/365</f>
        <v>0</v>
      </c>
      <c r="M3" s="22">
        <f>H3/365</f>
        <v>51.298630136986304</v>
      </c>
    </row>
    <row r="4" spans="1:13" ht="30" x14ac:dyDescent="0.25">
      <c r="A4" s="5" t="s">
        <v>6</v>
      </c>
      <c r="B4" s="14">
        <f>93405+364+43683</f>
        <v>137452</v>
      </c>
      <c r="C4" s="15">
        <f>B4/B10</f>
        <v>0.80675682020941919</v>
      </c>
      <c r="D4" s="16">
        <v>4261012</v>
      </c>
      <c r="E4" s="17">
        <f t="shared" ref="E4:E9" si="0">D4/B4</f>
        <v>31</v>
      </c>
      <c r="F4" s="11"/>
      <c r="G4" s="19"/>
      <c r="H4" s="22">
        <f t="shared" ref="H4:H9" si="1">B4-(B4*G4)</f>
        <v>137452</v>
      </c>
      <c r="I4" s="30">
        <f t="shared" ref="I4:I9" si="2">H4*E4</f>
        <v>4261012</v>
      </c>
      <c r="J4" s="30">
        <f t="shared" ref="J4:J9" si="3">D4-I4</f>
        <v>0</v>
      </c>
      <c r="K4" s="22">
        <f t="shared" ref="K4:K9" si="4">B4-H4</f>
        <v>0</v>
      </c>
      <c r="L4" s="22">
        <f t="shared" ref="L4:L9" si="5">K4/365</f>
        <v>0</v>
      </c>
      <c r="M4" s="22">
        <f t="shared" ref="M4:M9" si="6">H4/365</f>
        <v>376.58082191780824</v>
      </c>
    </row>
    <row r="5" spans="1:13" x14ac:dyDescent="0.25">
      <c r="A5" s="4" t="s">
        <v>7</v>
      </c>
      <c r="B5" s="14">
        <v>3979</v>
      </c>
      <c r="C5" s="15">
        <f>B5/B10</f>
        <v>2.3354228295065033E-2</v>
      </c>
      <c r="D5" s="16">
        <v>358110</v>
      </c>
      <c r="E5" s="17">
        <f t="shared" si="0"/>
        <v>90</v>
      </c>
      <c r="F5" s="11"/>
      <c r="G5" s="19"/>
      <c r="H5" s="22">
        <f t="shared" si="1"/>
        <v>3979</v>
      </c>
      <c r="I5" s="30">
        <f t="shared" si="2"/>
        <v>358110</v>
      </c>
      <c r="J5" s="30">
        <f t="shared" si="3"/>
        <v>0</v>
      </c>
      <c r="K5" s="22">
        <f t="shared" si="4"/>
        <v>0</v>
      </c>
      <c r="L5" s="22">
        <f t="shared" si="5"/>
        <v>0</v>
      </c>
      <c r="M5" s="22">
        <f t="shared" si="6"/>
        <v>10.901369863013699</v>
      </c>
    </row>
    <row r="6" spans="1:13" x14ac:dyDescent="0.25">
      <c r="A6" s="4" t="s">
        <v>8</v>
      </c>
      <c r="B6" s="14">
        <v>0</v>
      </c>
      <c r="C6" s="15">
        <f>B6/B10</f>
        <v>0</v>
      </c>
      <c r="D6" s="16">
        <v>0</v>
      </c>
      <c r="E6" s="17">
        <v>0</v>
      </c>
      <c r="F6" s="11"/>
      <c r="G6" s="19"/>
      <c r="H6" s="22">
        <f t="shared" si="1"/>
        <v>0</v>
      </c>
      <c r="I6" s="30">
        <f t="shared" si="2"/>
        <v>0</v>
      </c>
      <c r="J6" s="30">
        <f t="shared" si="3"/>
        <v>0</v>
      </c>
      <c r="K6" s="22">
        <f t="shared" si="4"/>
        <v>0</v>
      </c>
      <c r="L6" s="22">
        <f t="shared" si="5"/>
        <v>0</v>
      </c>
      <c r="M6" s="22">
        <f t="shared" si="6"/>
        <v>0</v>
      </c>
    </row>
    <row r="7" spans="1:13" x14ac:dyDescent="0.25">
      <c r="A7" s="4" t="s">
        <v>9</v>
      </c>
      <c r="B7" s="14">
        <v>3350</v>
      </c>
      <c r="C7" s="15">
        <f>B7/B10</f>
        <v>1.9662393764379959E-2</v>
      </c>
      <c r="D7" s="16">
        <v>395300</v>
      </c>
      <c r="E7" s="17">
        <f t="shared" si="0"/>
        <v>118</v>
      </c>
      <c r="F7" s="11"/>
      <c r="G7" s="19"/>
      <c r="H7" s="22">
        <f t="shared" si="1"/>
        <v>3350</v>
      </c>
      <c r="I7" s="30">
        <f t="shared" si="2"/>
        <v>395300</v>
      </c>
      <c r="J7" s="30">
        <f t="shared" si="3"/>
        <v>0</v>
      </c>
      <c r="K7" s="22">
        <f t="shared" si="4"/>
        <v>0</v>
      </c>
      <c r="L7" s="22">
        <f t="shared" si="5"/>
        <v>0</v>
      </c>
      <c r="M7" s="22">
        <f t="shared" si="6"/>
        <v>9.1780821917808222</v>
      </c>
    </row>
    <row r="8" spans="1:13" x14ac:dyDescent="0.25">
      <c r="A8" s="4" t="s">
        <v>10</v>
      </c>
      <c r="B8" s="14">
        <v>4438</v>
      </c>
      <c r="C8" s="15">
        <f>B8/B10</f>
        <v>2.6048269709348735E-2</v>
      </c>
      <c r="D8" s="16">
        <v>599130</v>
      </c>
      <c r="E8" s="17">
        <f t="shared" si="0"/>
        <v>135</v>
      </c>
      <c r="F8" s="11"/>
      <c r="G8" s="19"/>
      <c r="H8" s="22">
        <f t="shared" si="1"/>
        <v>4438</v>
      </c>
      <c r="I8" s="30">
        <f t="shared" si="2"/>
        <v>599130</v>
      </c>
      <c r="J8" s="30">
        <f t="shared" si="3"/>
        <v>0</v>
      </c>
      <c r="K8" s="22">
        <f t="shared" si="4"/>
        <v>0</v>
      </c>
      <c r="L8" s="22">
        <f t="shared" si="5"/>
        <v>0</v>
      </c>
      <c r="M8" s="22">
        <f t="shared" si="6"/>
        <v>12.158904109589042</v>
      </c>
    </row>
    <row r="9" spans="1:13" x14ac:dyDescent="0.25">
      <c r="A9" s="4" t="s">
        <v>11</v>
      </c>
      <c r="B9" s="14">
        <v>2433</v>
      </c>
      <c r="C9" s="15">
        <f>B9/B10</f>
        <v>1.4280180307085505E-2</v>
      </c>
      <c r="D9" s="16">
        <v>0</v>
      </c>
      <c r="E9" s="17">
        <f t="shared" si="0"/>
        <v>0</v>
      </c>
      <c r="F9" s="11"/>
      <c r="G9" s="20"/>
      <c r="H9" s="23">
        <f t="shared" si="1"/>
        <v>2433</v>
      </c>
      <c r="I9" s="31">
        <f t="shared" si="2"/>
        <v>0</v>
      </c>
      <c r="J9" s="30">
        <f t="shared" si="3"/>
        <v>0</v>
      </c>
      <c r="K9" s="22">
        <f t="shared" si="4"/>
        <v>0</v>
      </c>
      <c r="L9" s="22">
        <f t="shared" si="5"/>
        <v>0</v>
      </c>
      <c r="M9" s="22">
        <f t="shared" si="6"/>
        <v>6.6657534246575345</v>
      </c>
    </row>
    <row r="10" spans="1:13" ht="15.75" thickBot="1" x14ac:dyDescent="0.3">
      <c r="A10" s="6" t="s">
        <v>12</v>
      </c>
      <c r="B10" s="7">
        <f>SUM(B3:B9)</f>
        <v>170376</v>
      </c>
      <c r="C10" s="8">
        <f>SUM(C3:C9)</f>
        <v>1</v>
      </c>
      <c r="D10" s="9">
        <f>SUM(D3:D9)</f>
        <v>13833695</v>
      </c>
      <c r="E10" s="10">
        <f>D10/B10</f>
        <v>81.195092031741567</v>
      </c>
      <c r="F10" s="11"/>
      <c r="G10" s="6"/>
      <c r="H10" s="27">
        <f>SUM(H3:H9)</f>
        <v>170376</v>
      </c>
      <c r="I10" s="13">
        <f>SUM(I3:I9)</f>
        <v>13833695</v>
      </c>
      <c r="J10" s="13">
        <f t="shared" ref="J10:K10" si="7">SUM(J3:J9)</f>
        <v>0</v>
      </c>
      <c r="K10" s="13">
        <f t="shared" si="7"/>
        <v>0</v>
      </c>
      <c r="L10" s="27">
        <f>SUM(L3:L9)</f>
        <v>0</v>
      </c>
      <c r="M10" s="27">
        <f>SUM(M3:M9)</f>
        <v>466.7835616438357</v>
      </c>
    </row>
    <row r="11" spans="1:13" ht="15.75" thickTop="1" x14ac:dyDescent="0.25">
      <c r="A11" s="29" t="s">
        <v>24</v>
      </c>
      <c r="B11" s="26">
        <f>B10/365</f>
        <v>466.78356164383564</v>
      </c>
      <c r="M11" s="25"/>
    </row>
    <row r="12" spans="1:13" x14ac:dyDescent="0.25">
      <c r="B12" s="28"/>
    </row>
    <row r="13" spans="1:13" x14ac:dyDescent="0.25">
      <c r="B13" s="28"/>
    </row>
    <row r="14" spans="1:13" x14ac:dyDescent="0.25">
      <c r="A14" s="18" t="s">
        <v>18</v>
      </c>
    </row>
    <row r="15" spans="1:13" x14ac:dyDescent="0.25">
      <c r="A15" s="21" t="s">
        <v>19</v>
      </c>
    </row>
    <row r="16" spans="1:13" x14ac:dyDescent="0.25">
      <c r="A16" s="2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Czarniak</dc:creator>
  <cp:lastModifiedBy>James Czarniak</cp:lastModifiedBy>
  <dcterms:created xsi:type="dcterms:W3CDTF">2020-08-10T20:21:41Z</dcterms:created>
  <dcterms:modified xsi:type="dcterms:W3CDTF">2020-08-10T20:55:58Z</dcterms:modified>
</cp:coreProperties>
</file>